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<sst xmlns="http://schemas.openxmlformats.org/spreadsheetml/2006/main" count="96" uniqueCount="79">
  <si>
    <t>第二勘探队零星维修工程预算清单</t>
  </si>
  <si>
    <t>位置</t>
  </si>
  <si>
    <t>序号</t>
  </si>
  <si>
    <t>项目名称</t>
  </si>
  <si>
    <t>项目特征</t>
  </si>
  <si>
    <t>单位</t>
  </si>
  <si>
    <t>工程量</t>
  </si>
  <si>
    <t>综合单价
（元）</t>
  </si>
  <si>
    <t>金额
（元）</t>
  </si>
  <si>
    <t>备注</t>
  </si>
  <si>
    <t>配电房</t>
  </si>
  <si>
    <t>SBS防水卷材</t>
  </si>
  <si>
    <t>1、屋面基层处理
2、SBS防水卷材5mm</t>
  </si>
  <si>
    <r>
      <rPr>
        <sz val="11"/>
        <color theme="1"/>
        <rFont val="宋体"/>
        <charset val="134"/>
        <scheme val="minor"/>
      </rPr>
      <t>m</t>
    </r>
    <r>
      <rPr>
        <vertAlign val="superscript"/>
        <sz val="11"/>
        <color theme="1"/>
        <rFont val="宋体"/>
        <charset val="134"/>
        <scheme val="minor"/>
      </rPr>
      <t>2</t>
    </r>
  </si>
  <si>
    <t>墙面出新</t>
  </si>
  <si>
    <t>1、外墙面出新包括刮腻子，涂刷外墙涂料
2、垃圾清理等</t>
  </si>
  <si>
    <t>办公区</t>
  </si>
  <si>
    <t>基层处理</t>
  </si>
  <si>
    <t>1、基层处理</t>
  </si>
  <si>
    <t>办公区东侧围墙处</t>
  </si>
  <si>
    <t>场地平整、外运</t>
  </si>
  <si>
    <t>1、东北角多余土方外运
2、场地平整</t>
  </si>
  <si>
    <r>
      <rPr>
        <sz val="11"/>
        <color theme="1"/>
        <rFont val="宋体"/>
        <charset val="134"/>
        <scheme val="minor"/>
      </rPr>
      <t>m</t>
    </r>
    <r>
      <rPr>
        <vertAlign val="superscript"/>
        <sz val="11"/>
        <color theme="1"/>
        <rFont val="宋体"/>
        <charset val="134"/>
        <scheme val="minor"/>
      </rPr>
      <t>3</t>
    </r>
  </si>
  <si>
    <t>雨水管</t>
  </si>
  <si>
    <t>1、新增排水管
2、直径300波纹管</t>
  </si>
  <si>
    <t>m</t>
  </si>
  <si>
    <t>雨水井</t>
  </si>
  <si>
    <t>1、砖砌雨水口
2、重型铸铁雨水箅子</t>
  </si>
  <si>
    <t>座</t>
  </si>
  <si>
    <t>混凝土停车场</t>
  </si>
  <si>
    <t>1、100mm厚碎石垫层
2、100mmC30混凝土
3、停车位划线</t>
  </si>
  <si>
    <t>m2</t>
  </si>
  <si>
    <t>树木移栽</t>
  </si>
  <si>
    <t>1、从家属区移植5根桂花树至停车场绿化带</t>
  </si>
  <si>
    <t>颗</t>
  </si>
  <si>
    <t>路牙石</t>
  </si>
  <si>
    <t>1、混凝土路牙石</t>
  </si>
  <si>
    <t>卫
生
院</t>
  </si>
  <si>
    <t>拆除旧天花板</t>
  </si>
  <si>
    <t>1.旧石膏板拆除
2.垃圾清运</t>
  </si>
  <si>
    <t>补墙洞</t>
  </si>
  <si>
    <t>1.墙洞修补
2.酒天花开孔
3.卫生清扫
4.砖、水泥等小材料费</t>
  </si>
  <si>
    <t>石膏板材料费</t>
  </si>
  <si>
    <t>1.600mm*600mm石膏板
2.白色</t>
  </si>
  <si>
    <t>平板灯</t>
  </si>
  <si>
    <t>1.规格型号:36W
2.材质:亚克力
3.光源类型:LED
4.含灯具安装、管线敷设、辅材等费用
5.其他:规格、颜色、样式等以业主现场确认为准</t>
  </si>
  <si>
    <t>盏</t>
  </si>
  <si>
    <t>护墙板</t>
  </si>
  <si>
    <t>1.施工部位:瓷砖墙面上部
2.材料品种、颜色:白色PVC集成护墙板
3.规格:厚度8mm，宽度60cm，高度不超过2m
4.包含护墙板、铝合金卡扣、顶角线、辅材等
5.木料找平
6.其他:具体做法详见设计图纸、招标文件、答疑、施工规范、相关图集及验收要求</t>
  </si>
  <si>
    <t>下水管道改装</t>
  </si>
  <si>
    <r>
      <t>1.原铸铁管道改为110PVC管道
2、长度约</t>
    </r>
    <r>
      <rPr>
        <sz val="9"/>
        <color theme="1"/>
        <rFont val="宋体"/>
        <charset val="134"/>
      </rPr>
      <t>20米</t>
    </r>
  </si>
  <si>
    <t>米</t>
  </si>
  <si>
    <t>汇总</t>
  </si>
  <si>
    <t>A</t>
  </si>
  <si>
    <t>工程总造价
（不含增值税）</t>
  </si>
  <si>
    <t>分部分项工程合计</t>
  </si>
  <si>
    <t>元</t>
  </si>
  <si>
    <t>B</t>
  </si>
  <si>
    <t>增值税税金</t>
  </si>
  <si>
    <t>B=A*（9）%</t>
  </si>
  <si>
    <t>增值税专用发票</t>
  </si>
  <si>
    <t>C</t>
  </si>
  <si>
    <t>工程总造价
（含增值税）</t>
  </si>
  <si>
    <t>C=A+B</t>
  </si>
  <si>
    <t>报价单位（公章）：</t>
  </si>
  <si>
    <t>法定代表人（签字）：</t>
  </si>
  <si>
    <t>日期:</t>
  </si>
  <si>
    <t>器材设备科</t>
  </si>
  <si>
    <t>新建围墙</t>
  </si>
  <si>
    <t>含2面水泥粉刷</t>
  </si>
  <si>
    <t>夹道地坪</t>
  </si>
  <si>
    <t>门框粉砌</t>
  </si>
  <si>
    <t>项</t>
  </si>
  <si>
    <t>卷帘门</t>
  </si>
  <si>
    <t>白色铝制</t>
  </si>
  <si>
    <t>小计</t>
  </si>
  <si>
    <t>档案室</t>
  </si>
  <si>
    <t>屋面翻新</t>
  </si>
  <si>
    <t>费用总计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</si>
</sst>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仿宋"/>
      <charset val="134"/>
    </font>
    <font>
      <sz val="11"/>
      <name val="宋体"/>
      <charset val="134"/>
    </font>
    <font>
      <sz val="11"/>
      <color rgb="FFFF00FF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vertAlign val="superscript"/>
      <sz val="11"/>
      <color theme="1"/>
      <name val="宋体"/>
      <charset val="134"/>
      <scheme val="minor"/>
    </font>
    <font>
      <sz val="9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9"/>
        <bgColor indexed="1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21" fillId="7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" fillId="0" borderId="0"/>
    <xf numFmtId="0" fontId="29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3" borderId="1" xfId="49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5" fillId="3" borderId="1" xfId="49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5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left" vertical="center" wrapText="1"/>
    </xf>
    <xf numFmtId="0" fontId="8" fillId="0" borderId="2" xfId="50" applyNumberFormat="1" applyFont="1" applyFill="1" applyBorder="1" applyAlignment="1" applyProtection="1">
      <alignment horizontal="center" vertical="center" wrapText="1"/>
    </xf>
    <xf numFmtId="0" fontId="8" fillId="0" borderId="3" xfId="50" applyNumberFormat="1" applyFont="1" applyFill="1" applyBorder="1" applyAlignment="1" applyProtection="1">
      <alignment horizontal="center" vertical="center" wrapText="1"/>
    </xf>
    <xf numFmtId="0" fontId="8" fillId="0" borderId="4" xfId="5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1" xfId="0" applyFont="1" applyFill="1" applyBorder="1" applyAlignment="1">
      <alignment horizontal="center" vertical="top"/>
    </xf>
    <xf numFmtId="0" fontId="8" fillId="0" borderId="1" xfId="5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workbookViewId="0">
      <selection activeCell="G18" sqref="G18"/>
    </sheetView>
  </sheetViews>
  <sheetFormatPr defaultColWidth="9" defaultRowHeight="14.4"/>
  <cols>
    <col min="1" max="1" width="17.1296296296296" style="4" customWidth="1"/>
    <col min="2" max="2" width="9" style="4"/>
    <col min="3" max="3" width="19" style="4" customWidth="1"/>
    <col min="4" max="4" width="23.7777777777778" style="5" customWidth="1"/>
    <col min="5" max="5" width="8.25" style="4" customWidth="1"/>
    <col min="6" max="6" width="13.7777777777778" style="4" customWidth="1"/>
    <col min="7" max="7" width="12.3333333333333" style="4" customWidth="1"/>
    <col min="8" max="8" width="13.7777777777778" style="4" customWidth="1"/>
    <col min="9" max="9" width="12.6666666666667" style="4" customWidth="1"/>
    <col min="10" max="10" width="11.1296296296296" customWidth="1"/>
  </cols>
  <sheetData>
    <row r="1" customFormat="1" ht="48" customHeight="1" spans="1:9">
      <c r="A1" s="6" t="s">
        <v>0</v>
      </c>
      <c r="B1" s="6"/>
      <c r="C1" s="6"/>
      <c r="D1" s="7"/>
      <c r="E1" s="6"/>
      <c r="F1" s="6"/>
      <c r="G1" s="6"/>
      <c r="H1" s="6"/>
      <c r="I1" s="6"/>
    </row>
    <row r="2" customFormat="1" ht="34.8" spans="1:9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8" t="s">
        <v>9</v>
      </c>
    </row>
    <row r="3" customFormat="1" ht="39" customHeight="1" spans="1:9">
      <c r="A3" s="10" t="s">
        <v>10</v>
      </c>
      <c r="B3" s="1">
        <v>1</v>
      </c>
      <c r="C3" s="1" t="s">
        <v>11</v>
      </c>
      <c r="D3" s="11" t="s">
        <v>12</v>
      </c>
      <c r="E3" s="2" t="s">
        <v>13</v>
      </c>
      <c r="F3" s="1">
        <f>11.5*7.5</f>
        <v>86.25</v>
      </c>
      <c r="G3" s="1"/>
      <c r="H3" s="1"/>
      <c r="I3" s="1"/>
    </row>
    <row r="4" customFormat="1" ht="49" customHeight="1" spans="1:9">
      <c r="A4" s="10"/>
      <c r="B4" s="1">
        <v>2</v>
      </c>
      <c r="C4" s="1" t="s">
        <v>14</v>
      </c>
      <c r="D4" s="11" t="s">
        <v>15</v>
      </c>
      <c r="E4" s="2" t="s">
        <v>13</v>
      </c>
      <c r="F4" s="1">
        <v>120</v>
      </c>
      <c r="G4" s="1"/>
      <c r="H4" s="1"/>
      <c r="I4" s="1"/>
    </row>
    <row r="5" customFormat="1" ht="39" customHeight="1" spans="1:9">
      <c r="A5" s="1" t="s">
        <v>16</v>
      </c>
      <c r="B5" s="1">
        <v>1</v>
      </c>
      <c r="C5" s="1" t="s">
        <v>11</v>
      </c>
      <c r="D5" s="11" t="s">
        <v>12</v>
      </c>
      <c r="E5" s="2" t="s">
        <v>13</v>
      </c>
      <c r="F5" s="1">
        <f>3.5*8.8</f>
        <v>30.8</v>
      </c>
      <c r="G5" s="1"/>
      <c r="H5" s="1"/>
      <c r="I5" s="1"/>
    </row>
    <row r="6" customFormat="1" ht="37" customHeight="1" spans="1:9">
      <c r="A6" s="1"/>
      <c r="B6" s="1">
        <v>2</v>
      </c>
      <c r="C6" s="1" t="s">
        <v>17</v>
      </c>
      <c r="D6" s="11" t="s">
        <v>18</v>
      </c>
      <c r="E6" s="2" t="s">
        <v>13</v>
      </c>
      <c r="F6" s="1">
        <f>F3+F5</f>
        <v>117.05</v>
      </c>
      <c r="G6" s="1"/>
      <c r="H6" s="1"/>
      <c r="I6" s="1"/>
    </row>
    <row r="7" customFormat="1" ht="33" customHeight="1" spans="1:9">
      <c r="A7" s="1" t="s">
        <v>19</v>
      </c>
      <c r="B7" s="1">
        <v>1</v>
      </c>
      <c r="C7" s="1" t="s">
        <v>20</v>
      </c>
      <c r="D7" s="11" t="s">
        <v>21</v>
      </c>
      <c r="E7" s="2" t="s">
        <v>22</v>
      </c>
      <c r="F7" s="1">
        <v>176.7</v>
      </c>
      <c r="G7" s="1"/>
      <c r="H7" s="1"/>
      <c r="I7" s="1"/>
    </row>
    <row r="8" customFormat="1" ht="28" customHeight="1" spans="1:9">
      <c r="A8" s="1"/>
      <c r="B8" s="1">
        <v>2</v>
      </c>
      <c r="C8" s="1" t="s">
        <v>23</v>
      </c>
      <c r="D8" s="11" t="s">
        <v>24</v>
      </c>
      <c r="E8" s="1" t="s">
        <v>25</v>
      </c>
      <c r="F8" s="1">
        <v>27</v>
      </c>
      <c r="G8" s="1"/>
      <c r="H8" s="1"/>
      <c r="I8" s="1"/>
    </row>
    <row r="9" customFormat="1" ht="25" customHeight="1" spans="1:9">
      <c r="A9" s="1"/>
      <c r="B9" s="1">
        <v>3</v>
      </c>
      <c r="C9" s="1" t="s">
        <v>26</v>
      </c>
      <c r="D9" s="11" t="s">
        <v>27</v>
      </c>
      <c r="E9" s="1" t="s">
        <v>28</v>
      </c>
      <c r="F9" s="1">
        <v>6</v>
      </c>
      <c r="G9" s="1"/>
      <c r="H9" s="1"/>
      <c r="I9" s="1"/>
    </row>
    <row r="10" customFormat="1" ht="37" customHeight="1" spans="1:9">
      <c r="A10" s="1"/>
      <c r="B10" s="1">
        <v>4</v>
      </c>
      <c r="C10" s="1" t="s">
        <v>29</v>
      </c>
      <c r="D10" s="11" t="s">
        <v>30</v>
      </c>
      <c r="E10" s="1" t="s">
        <v>31</v>
      </c>
      <c r="F10" s="1">
        <v>234</v>
      </c>
      <c r="G10" s="1"/>
      <c r="H10" s="1"/>
      <c r="I10" s="1"/>
    </row>
    <row r="11" customFormat="1" ht="25" customHeight="1" spans="1:9">
      <c r="A11" s="1"/>
      <c r="B11" s="1">
        <v>5</v>
      </c>
      <c r="C11" s="1" t="s">
        <v>32</v>
      </c>
      <c r="D11" s="11" t="s">
        <v>33</v>
      </c>
      <c r="E11" s="2" t="s">
        <v>34</v>
      </c>
      <c r="F11" s="1">
        <v>5</v>
      </c>
      <c r="G11" s="1"/>
      <c r="H11" s="1"/>
      <c r="I11" s="1"/>
    </row>
    <row r="12" customFormat="1" ht="30" customHeight="1" spans="1:9">
      <c r="A12" s="1"/>
      <c r="B12" s="1">
        <v>6</v>
      </c>
      <c r="C12" s="1" t="s">
        <v>35</v>
      </c>
      <c r="D12" s="11" t="s">
        <v>36</v>
      </c>
      <c r="E12" s="1" t="s">
        <v>25</v>
      </c>
      <c r="F12" s="1">
        <v>40</v>
      </c>
      <c r="G12" s="1"/>
      <c r="H12" s="1"/>
      <c r="I12" s="1"/>
    </row>
    <row r="13" ht="34" customHeight="1" spans="1:9">
      <c r="A13" s="12" t="s">
        <v>37</v>
      </c>
      <c r="B13" s="13">
        <v>1</v>
      </c>
      <c r="C13" s="13" t="s">
        <v>38</v>
      </c>
      <c r="D13" s="14" t="s">
        <v>39</v>
      </c>
      <c r="E13" s="13" t="s">
        <v>31</v>
      </c>
      <c r="F13" s="15">
        <v>300</v>
      </c>
      <c r="G13" s="16"/>
      <c r="H13" s="17"/>
      <c r="I13" s="28"/>
    </row>
    <row r="14" ht="34" customHeight="1" spans="1:9">
      <c r="A14" s="12"/>
      <c r="B14" s="13">
        <v>2</v>
      </c>
      <c r="C14" s="13" t="s">
        <v>40</v>
      </c>
      <c r="D14" s="14" t="s">
        <v>41</v>
      </c>
      <c r="E14" s="13" t="s">
        <v>31</v>
      </c>
      <c r="F14" s="15">
        <v>300</v>
      </c>
      <c r="G14" s="16"/>
      <c r="H14" s="17"/>
      <c r="I14" s="28"/>
    </row>
    <row r="15" ht="32" customHeight="1" spans="1:9">
      <c r="A15" s="12"/>
      <c r="B15" s="13">
        <v>3</v>
      </c>
      <c r="C15" s="13" t="s">
        <v>42</v>
      </c>
      <c r="D15" s="14" t="s">
        <v>43</v>
      </c>
      <c r="E15" s="13" t="s">
        <v>31</v>
      </c>
      <c r="F15" s="15">
        <v>300</v>
      </c>
      <c r="G15" s="16"/>
      <c r="H15" s="17"/>
      <c r="I15" s="28"/>
    </row>
    <row r="16" ht="39" customHeight="1" spans="1:9">
      <c r="A16" s="12"/>
      <c r="B16" s="13">
        <v>4</v>
      </c>
      <c r="C16" s="13" t="s">
        <v>44</v>
      </c>
      <c r="D16" s="14" t="s">
        <v>45</v>
      </c>
      <c r="E16" s="18" t="s">
        <v>46</v>
      </c>
      <c r="F16" s="15">
        <v>20</v>
      </c>
      <c r="G16" s="16"/>
      <c r="H16" s="17"/>
      <c r="I16" s="28"/>
    </row>
    <row r="17" ht="44" customHeight="1" spans="1:9">
      <c r="A17" s="12"/>
      <c r="B17" s="13">
        <v>5</v>
      </c>
      <c r="C17" s="13" t="s">
        <v>47</v>
      </c>
      <c r="D17" s="14" t="s">
        <v>48</v>
      </c>
      <c r="E17" s="13" t="s">
        <v>31</v>
      </c>
      <c r="F17" s="15">
        <v>60.1</v>
      </c>
      <c r="G17" s="16"/>
      <c r="H17" s="17"/>
      <c r="I17" s="28"/>
    </row>
    <row r="18" ht="39" customHeight="1" spans="1:9">
      <c r="A18" s="12"/>
      <c r="B18" s="13">
        <v>6</v>
      </c>
      <c r="C18" s="13" t="s">
        <v>49</v>
      </c>
      <c r="D18" s="14" t="s">
        <v>50</v>
      </c>
      <c r="E18" s="13" t="s">
        <v>51</v>
      </c>
      <c r="F18" s="15">
        <v>20</v>
      </c>
      <c r="G18" s="16"/>
      <c r="H18" s="17"/>
      <c r="I18" s="28"/>
    </row>
    <row r="19" ht="28.8" spans="1:9">
      <c r="A19" s="19" t="s">
        <v>52</v>
      </c>
      <c r="B19" s="20" t="s">
        <v>53</v>
      </c>
      <c r="C19" s="21" t="s">
        <v>54</v>
      </c>
      <c r="D19" s="22" t="s">
        <v>55</v>
      </c>
      <c r="E19" s="20" t="s">
        <v>56</v>
      </c>
      <c r="F19" s="23"/>
      <c r="G19" s="24"/>
      <c r="H19" s="25"/>
      <c r="I19" s="29"/>
    </row>
    <row r="20" ht="27" customHeight="1" spans="1:9">
      <c r="A20" s="19"/>
      <c r="B20" s="20" t="s">
        <v>57</v>
      </c>
      <c r="C20" s="21" t="s">
        <v>58</v>
      </c>
      <c r="D20" s="22" t="s">
        <v>59</v>
      </c>
      <c r="E20" s="20" t="s">
        <v>56</v>
      </c>
      <c r="F20" s="23"/>
      <c r="G20" s="24"/>
      <c r="H20" s="25"/>
      <c r="I20" s="30" t="s">
        <v>60</v>
      </c>
    </row>
    <row r="21" ht="28.8" spans="1:9">
      <c r="A21" s="19"/>
      <c r="B21" s="20" t="s">
        <v>61</v>
      </c>
      <c r="C21" s="21" t="s">
        <v>62</v>
      </c>
      <c r="D21" s="22" t="s">
        <v>63</v>
      </c>
      <c r="E21" s="20" t="s">
        <v>56</v>
      </c>
      <c r="F21" s="23"/>
      <c r="G21" s="24"/>
      <c r="H21" s="25"/>
      <c r="I21" s="29"/>
    </row>
    <row r="22" spans="2:9">
      <c r="B22" s="26" t="s">
        <v>64</v>
      </c>
      <c r="C22" s="26"/>
      <c r="D22" s="27"/>
      <c r="E22" s="26" t="s">
        <v>65</v>
      </c>
      <c r="F22" s="26"/>
      <c r="H22" s="26" t="s">
        <v>66</v>
      </c>
      <c r="I22" s="26"/>
    </row>
  </sheetData>
  <mergeCells count="12">
    <mergeCell ref="A1:I1"/>
    <mergeCell ref="F19:H19"/>
    <mergeCell ref="F20:H20"/>
    <mergeCell ref="F21:H21"/>
    <mergeCell ref="B22:C22"/>
    <mergeCell ref="E22:F22"/>
    <mergeCell ref="H22:I22"/>
    <mergeCell ref="A3:A4"/>
    <mergeCell ref="A5:A6"/>
    <mergeCell ref="A7:A12"/>
    <mergeCell ref="A13:A18"/>
    <mergeCell ref="A19:A2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10"/>
  <sheetViews>
    <sheetView workbookViewId="0">
      <selection activeCell="H19" sqref="H19"/>
    </sheetView>
  </sheetViews>
  <sheetFormatPr defaultColWidth="9" defaultRowHeight="14.4"/>
  <sheetData>
    <row r="2" spans="1:9">
      <c r="A2" s="1" t="s">
        <v>67</v>
      </c>
      <c r="B2" s="1">
        <v>1</v>
      </c>
      <c r="C2" s="1" t="s">
        <v>68</v>
      </c>
      <c r="D2" s="1"/>
      <c r="E2" s="2" t="s">
        <v>25</v>
      </c>
      <c r="F2" s="1">
        <v>3.8</v>
      </c>
      <c r="G2" s="1"/>
      <c r="H2" s="1">
        <f>F2*G2</f>
        <v>0</v>
      </c>
      <c r="I2" s="1" t="s">
        <v>69</v>
      </c>
    </row>
    <row r="3" ht="15.6" spans="1:9">
      <c r="A3" s="1"/>
      <c r="B3" s="1">
        <v>2</v>
      </c>
      <c r="C3" s="1" t="s">
        <v>70</v>
      </c>
      <c r="D3" s="1"/>
      <c r="E3" s="2" t="s">
        <v>13</v>
      </c>
      <c r="F3" s="1">
        <f>(4.2+2.9)*47/2</f>
        <v>166.85</v>
      </c>
      <c r="G3" s="1"/>
      <c r="H3" s="1">
        <f>F3*G3</f>
        <v>0</v>
      </c>
      <c r="I3" s="1"/>
    </row>
    <row r="4" spans="1:9">
      <c r="A4" s="1"/>
      <c r="B4" s="1">
        <v>3</v>
      </c>
      <c r="C4" s="1" t="s">
        <v>71</v>
      </c>
      <c r="D4" s="1"/>
      <c r="E4" s="2" t="s">
        <v>72</v>
      </c>
      <c r="F4" s="1">
        <v>1</v>
      </c>
      <c r="G4" s="1"/>
      <c r="H4" s="1">
        <f>F4*G4</f>
        <v>0</v>
      </c>
      <c r="I4" s="1"/>
    </row>
    <row r="5" ht="15.6" spans="1:9">
      <c r="A5" s="1"/>
      <c r="B5" s="1">
        <v>4</v>
      </c>
      <c r="C5" s="1" t="s">
        <v>73</v>
      </c>
      <c r="D5" s="1"/>
      <c r="E5" s="2" t="s">
        <v>13</v>
      </c>
      <c r="F5" s="1">
        <f>4.5*3</f>
        <v>13.5</v>
      </c>
      <c r="G5" s="1"/>
      <c r="H5" s="1">
        <f>F5*G5</f>
        <v>0</v>
      </c>
      <c r="I5" s="1" t="s">
        <v>74</v>
      </c>
    </row>
    <row r="6" spans="1:9">
      <c r="A6" s="1"/>
      <c r="B6" s="1">
        <v>5</v>
      </c>
      <c r="C6" s="1" t="s">
        <v>75</v>
      </c>
      <c r="D6" s="1"/>
      <c r="E6" s="2"/>
      <c r="F6" s="1"/>
      <c r="G6" s="1"/>
      <c r="H6" s="1">
        <f>SUM(H2:H5)</f>
        <v>0</v>
      </c>
      <c r="I6" s="1"/>
    </row>
    <row r="7" spans="1:9">
      <c r="A7" s="1"/>
      <c r="B7" s="1"/>
      <c r="C7" s="1"/>
      <c r="D7" s="1"/>
      <c r="E7" s="2"/>
      <c r="F7" s="1"/>
      <c r="G7" s="1"/>
      <c r="H7" s="1"/>
      <c r="I7" s="1"/>
    </row>
    <row r="8" ht="15.6" spans="1:9">
      <c r="A8" s="1" t="s">
        <v>76</v>
      </c>
      <c r="B8" s="1">
        <v>1</v>
      </c>
      <c r="C8" s="1" t="s">
        <v>77</v>
      </c>
      <c r="D8" s="1"/>
      <c r="E8" s="2" t="s">
        <v>13</v>
      </c>
      <c r="F8" s="1"/>
      <c r="G8" s="1"/>
      <c r="H8" s="1"/>
      <c r="I8" s="1"/>
    </row>
    <row r="9" spans="1:9">
      <c r="A9" s="1"/>
      <c r="B9" s="1">
        <v>2</v>
      </c>
      <c r="C9" s="1" t="s">
        <v>75</v>
      </c>
      <c r="D9" s="1"/>
      <c r="E9" s="2"/>
      <c r="F9" s="1"/>
      <c r="G9" s="1"/>
      <c r="H9" s="1"/>
      <c r="I9" s="1"/>
    </row>
    <row r="10" spans="1:9">
      <c r="A10" s="1" t="s">
        <v>78</v>
      </c>
      <c r="B10" s="1"/>
      <c r="C10" s="1"/>
      <c r="D10" s="1"/>
      <c r="E10" s="1"/>
      <c r="F10" s="1"/>
      <c r="G10" s="1"/>
      <c r="H10" s="3" t="e">
        <f>#REF!+#REF!+H6</f>
        <v>#REF!</v>
      </c>
      <c r="I10" s="1"/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阿伟</cp:lastModifiedBy>
  <dcterms:created xsi:type="dcterms:W3CDTF">2023-05-12T11:15:00Z</dcterms:created>
  <dcterms:modified xsi:type="dcterms:W3CDTF">2024-03-27T02:54:59Z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FDB64689359B4B3DB85E4CEEFE3D5AD8_12</vt:lpwstr>
  </property>
</Properties>
</file>